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eyMatthew/Desktop/"/>
    </mc:Choice>
  </mc:AlternateContent>
  <xr:revisionPtr revIDLastSave="0" documentId="13_ncr:1_{5B4D2AD5-A762-3344-9990-41C938310ABD}" xr6:coauthVersionLast="28" xr6:coauthVersionMax="28" xr10:uidLastSave="{00000000-0000-0000-0000-000000000000}"/>
  <bookViews>
    <workbookView xWindow="200" yWindow="460" windowWidth="19760" windowHeight="14300" xr2:uid="{00000000-000D-0000-FFFF-FFFF00000000}"/>
  </bookViews>
  <sheets>
    <sheet name="Commercial" sheetId="1" r:id="rId1"/>
    <sheet name="Residential" sheetId="2" state="hidden" r:id="rId2"/>
    <sheet name="Sheet3" sheetId="3" state="hidden" r:id="rId3"/>
    <sheet name="ESRI_MAPINFO_SHEET" sheetId="4" state="veryHidden" r:id="rId4"/>
  </sheets>
  <calcPr calcId="171027"/>
</workbook>
</file>

<file path=xl/calcChain.xml><?xml version="1.0" encoding="utf-8"?>
<calcChain xmlns="http://schemas.openxmlformats.org/spreadsheetml/2006/main">
  <c r="C10" i="1" l="1"/>
  <c r="C17" i="1" s="1"/>
  <c r="C8" i="2"/>
  <c r="C14" i="2" s="1"/>
  <c r="C16" i="1" l="1"/>
  <c r="C10" i="2"/>
  <c r="C13" i="1"/>
  <c r="C12" i="2"/>
  <c r="C13" i="2"/>
  <c r="C14" i="1"/>
  <c r="C11" i="2"/>
  <c r="C15" i="1"/>
  <c r="C19" i="1" l="1"/>
  <c r="C21" i="1"/>
  <c r="C23" i="1" l="1"/>
  <c r="C24" i="1"/>
</calcChain>
</file>

<file path=xl/sharedStrings.xml><?xml version="1.0" encoding="utf-8"?>
<sst xmlns="http://schemas.openxmlformats.org/spreadsheetml/2006/main" count="26" uniqueCount="25">
  <si>
    <t>0 to $1,000</t>
  </si>
  <si>
    <t>Standard Building Permit Fee (includes standard review fee)</t>
  </si>
  <si>
    <t>Permit Cost Calculator</t>
  </si>
  <si>
    <t xml:space="preserve">Valuation to be used - Contract Amount rounded up </t>
  </si>
  <si>
    <t>Commercial Permit Fee Calculations</t>
  </si>
  <si>
    <t>Enter Total Building Contract Value Here  &gt;&gt;&gt;&gt;&gt;&gt;&gt;&gt;&gt;&gt;&gt;&gt;&gt;&gt;&gt;&gt;&gt;&gt;</t>
  </si>
  <si>
    <t xml:space="preserve">                                 to the next whole thousand &gt;&gt;&gt;&gt;&gt;&gt;&gt;&gt;&gt;&gt;&gt;&gt;&gt;&gt;&gt;</t>
  </si>
  <si>
    <t>Residential Permit Fee Calculations</t>
  </si>
  <si>
    <t>$1,001 to $50,000  ($30.00 + $5.00/1000)</t>
  </si>
  <si>
    <t>$50,001 to $250,000  ($275.00 + $4.00/1000)</t>
  </si>
  <si>
    <t>$250,001 to $750,000  ($1,075.00 + $3/1000)</t>
  </si>
  <si>
    <t>Over $750,000  ($2,575.00 + $2.00/1000)</t>
  </si>
  <si>
    <t xml:space="preserve">Valuation to be used is the Contract Amount rounded up </t>
  </si>
  <si>
    <t xml:space="preserve">      to the next whole thousand &gt;&gt;&gt;&gt;&gt;&gt;&gt;&gt;&gt;&gt;&gt;&gt;&gt;&gt;&gt;&gt;&gt;&gt;&gt;&gt;&gt;&gt;&gt;&gt;&gt;&gt;&gt;&gt;&gt;&gt;&gt;&gt;&gt;&gt;&gt;&gt;&gt;</t>
  </si>
  <si>
    <t>Enter Total Building Contract Value Here  &gt;&gt;&gt;&gt;&gt;&gt;&gt;&gt;&gt;&gt;&gt;&gt;&gt;&gt;&gt;&gt;&gt;&gt;&gt;&gt;&gt;&gt;&gt;&gt;&gt;&gt;&gt;</t>
  </si>
  <si>
    <t>BALANCE DUE (Less Plans Review Fees)</t>
  </si>
  <si>
    <t>Standard Building Permit Fee</t>
  </si>
  <si>
    <r>
      <t xml:space="preserve">TOTAL PERMIT FEES </t>
    </r>
    <r>
      <rPr>
        <b/>
        <i/>
        <sz val="10"/>
        <rFont val="Arial"/>
        <family val="2"/>
      </rPr>
      <t>(Standard Building Permit Fee plus Plans Review Fee)</t>
    </r>
  </si>
  <si>
    <t>Standard Building Permit Fee Formula is:</t>
  </si>
  <si>
    <t>Plans Review Fee (Plans Review Fee is an addition to the Permit Fee)</t>
  </si>
  <si>
    <t>$50,001 to $250,000 of valuation is $427.50 + $6.00/$1000 over $50,000</t>
  </si>
  <si>
    <t>$250,001 to $750,000  of valuation is $1,627.50 + $4.50/$1000 over $250,000</t>
  </si>
  <si>
    <t>$1,001 to $50,000 of valuation is $60 + $7.50/$1000 over $1000</t>
  </si>
  <si>
    <t>$0 to $1,000 of valuation is $60.00</t>
  </si>
  <si>
    <t>Over $750,000  of valuation is $3,877.50 + $3.00/$1000 over $750,000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</si>
</sst>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8" formatCode="&quot;$&quot;#,##0.00_);[Red]\(&quot;$&quot;#,##0.00\)"/>
    <numFmt numFmtId="164" formatCode="&quot;$&quot;#,##0.00"/>
    <numFmt numFmtId="165" formatCode=";;;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u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Protection="1"/>
    <xf numFmtId="0" fontId="0" fillId="0" borderId="2" xfId="0" applyBorder="1" applyProtection="1"/>
    <xf numFmtId="8" fontId="0" fillId="0" borderId="1" xfId="0" applyNumberFormat="1" applyBorder="1" applyAlignment="1" applyProtection="1">
      <alignment horizontal="left" indent="2"/>
    </xf>
    <xf numFmtId="0" fontId="0" fillId="0" borderId="1" xfId="0" applyBorder="1" applyAlignment="1" applyProtection="1">
      <alignment horizontal="left" indent="2"/>
    </xf>
    <xf numFmtId="0" fontId="0" fillId="0" borderId="3" xfId="0" applyBorder="1" applyProtection="1"/>
    <xf numFmtId="0" fontId="0" fillId="0" borderId="0" xfId="0" applyProtection="1"/>
    <xf numFmtId="5" fontId="0" fillId="0" borderId="2" xfId="0" applyNumberFormat="1" applyBorder="1" applyAlignment="1" applyProtection="1">
      <alignment horizontal="right"/>
    </xf>
    <xf numFmtId="0" fontId="0" fillId="0" borderId="0" xfId="0" applyBorder="1" applyProtection="1"/>
    <xf numFmtId="5" fontId="0" fillId="0" borderId="4" xfId="0" applyNumberFormat="1" applyBorder="1" applyAlignment="1" applyProtection="1">
      <alignment horizontal="right"/>
    </xf>
    <xf numFmtId="5" fontId="0" fillId="0" borderId="0" xfId="0" applyNumberFormat="1" applyBorder="1" applyAlignment="1" applyProtection="1">
      <alignment horizontal="right"/>
    </xf>
    <xf numFmtId="0" fontId="0" fillId="0" borderId="4" xfId="0" applyBorder="1" applyProtection="1"/>
    <xf numFmtId="164" fontId="0" fillId="0" borderId="4" xfId="0" applyNumberFormat="1" applyBorder="1" applyProtection="1"/>
    <xf numFmtId="0" fontId="0" fillId="0" borderId="5" xfId="0" applyBorder="1" applyProtection="1"/>
    <xf numFmtId="164" fontId="0" fillId="0" borderId="5" xfId="0" applyNumberFormat="1" applyBorder="1" applyProtection="1"/>
    <xf numFmtId="164" fontId="0" fillId="0" borderId="6" xfId="0" applyNumberFormat="1" applyBorder="1" applyProtection="1"/>
    <xf numFmtId="164" fontId="0" fillId="0" borderId="0" xfId="0" applyNumberFormat="1" applyProtection="1"/>
    <xf numFmtId="5" fontId="0" fillId="0" borderId="7" xfId="0" applyNumberFormat="1" applyBorder="1" applyAlignment="1" applyProtection="1">
      <alignment horizontal="right"/>
      <protection locked="0"/>
    </xf>
    <xf numFmtId="0" fontId="1" fillId="0" borderId="7" xfId="0" applyFont="1" applyBorder="1" applyProtection="1"/>
    <xf numFmtId="5" fontId="1" fillId="2" borderId="7" xfId="0" applyNumberFormat="1" applyFont="1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left"/>
    </xf>
    <xf numFmtId="165" fontId="0" fillId="0" borderId="4" xfId="0" applyNumberFormat="1" applyBorder="1" applyProtection="1"/>
    <xf numFmtId="0" fontId="1" fillId="0" borderId="0" xfId="0" applyFont="1" applyAlignment="1">
      <alignment horizontal="right"/>
    </xf>
    <xf numFmtId="164" fontId="1" fillId="0" borderId="7" xfId="0" applyNumberFormat="1" applyFont="1" applyFill="1" applyBorder="1" applyProtection="1"/>
    <xf numFmtId="164" fontId="1" fillId="0" borderId="6" xfId="0" applyNumberFormat="1" applyFont="1" applyBorder="1" applyProtection="1"/>
    <xf numFmtId="5" fontId="1" fillId="0" borderId="3" xfId="0" applyNumberFormat="1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/>
    <xf numFmtId="0" fontId="1" fillId="0" borderId="3" xfId="0" applyFont="1" applyBorder="1" applyAlignment="1" applyProtection="1">
      <alignment horizontal="left"/>
    </xf>
    <xf numFmtId="0" fontId="0" fillId="0" borderId="0" xfId="0" applyBorder="1"/>
    <xf numFmtId="164" fontId="1" fillId="0" borderId="0" xfId="0" applyNumberFormat="1" applyFont="1" applyFill="1" applyBorder="1" applyProtection="1"/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/>
    <xf numFmtId="5" fontId="1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/>
    <xf numFmtId="0" fontId="1" fillId="0" borderId="0" xfId="0" applyFont="1" applyFill="1" applyBorder="1" applyProtection="1"/>
    <xf numFmtId="5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left"/>
    </xf>
    <xf numFmtId="5" fontId="1" fillId="0" borderId="0" xfId="0" applyNumberFormat="1" applyFont="1" applyFill="1" applyBorder="1" applyAlignment="1" applyProtection="1">
      <alignment horizontal="right"/>
    </xf>
    <xf numFmtId="165" fontId="0" fillId="0" borderId="0" xfId="0" applyNumberFormat="1" applyFill="1" applyBorder="1" applyProtection="1"/>
    <xf numFmtId="8" fontId="0" fillId="0" borderId="0" xfId="0" applyNumberFormat="1" applyFill="1" applyBorder="1" applyAlignment="1" applyProtection="1">
      <alignment horizontal="left" indent="2"/>
    </xf>
    <xf numFmtId="0" fontId="0" fillId="0" borderId="0" xfId="0" applyFill="1" applyBorder="1" applyAlignment="1" applyProtection="1">
      <alignment horizontal="left" indent="2"/>
    </xf>
    <xf numFmtId="164" fontId="0" fillId="0" borderId="0" xfId="0" applyNumberFormat="1" applyFill="1" applyBorder="1" applyProtection="1"/>
    <xf numFmtId="0" fontId="1" fillId="0" borderId="0" xfId="0" applyFont="1" applyFill="1" applyBorder="1" applyAlignment="1" applyProtection="1">
      <alignment horizontal="right"/>
    </xf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/>
    <xf numFmtId="0" fontId="0" fillId="3" borderId="1" xfId="0" applyFill="1" applyBorder="1" applyAlignment="1" applyProtection="1">
      <alignment horizontal="left" indent="2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9</xdr:row>
      <xdr:rowOff>161067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0"/>
          <a:ext cx="6390147" cy="161839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5900"/>
            </a:lnSpc>
          </a:pPr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DO NOT EDIT </a:t>
          </a:r>
        </a:p>
        <a:p>
          <a:pPr algn="ctr">
            <a:lnSpc>
              <a:spcPts val="5800"/>
            </a:lnSpc>
          </a:pPr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4"/>
  <sheetViews>
    <sheetView tabSelected="1" workbookViewId="0">
      <selection activeCell="C7" sqref="C7"/>
    </sheetView>
  </sheetViews>
  <sheetFormatPr baseColWidth="10" defaultColWidth="8.83203125" defaultRowHeight="13" x14ac:dyDescent="0.15"/>
  <cols>
    <col min="1" max="1" width="3.6640625" customWidth="1"/>
    <col min="2" max="2" width="70.33203125" customWidth="1"/>
    <col min="3" max="3" width="15.6640625" customWidth="1"/>
    <col min="4" max="4" width="8.83203125" customWidth="1"/>
    <col min="5" max="5" width="9.1640625" hidden="1" customWidth="1"/>
    <col min="6" max="6" width="71.6640625" customWidth="1"/>
    <col min="7" max="7" width="23.33203125" customWidth="1"/>
  </cols>
  <sheetData>
    <row r="2" spans="2:7" ht="18" x14ac:dyDescent="0.2">
      <c r="B2" s="49" t="s">
        <v>4</v>
      </c>
      <c r="C2" s="49"/>
    </row>
    <row r="5" spans="2:7" ht="14" thickBot="1" x14ac:dyDescent="0.2"/>
    <row r="6" spans="2:7" ht="17" thickBot="1" x14ac:dyDescent="0.25">
      <c r="B6" s="51" t="s">
        <v>2</v>
      </c>
      <c r="C6" s="52"/>
      <c r="D6" s="29"/>
      <c r="E6" s="29"/>
      <c r="F6" s="50"/>
      <c r="G6" s="50"/>
    </row>
    <row r="7" spans="2:7" ht="14" thickBot="1" x14ac:dyDescent="0.2">
      <c r="B7" s="18" t="s">
        <v>14</v>
      </c>
      <c r="C7" s="19"/>
      <c r="D7" s="34"/>
      <c r="E7" s="34"/>
      <c r="F7" s="35"/>
      <c r="G7" s="33"/>
    </row>
    <row r="8" spans="2:7" x14ac:dyDescent="0.15">
      <c r="B8" s="1"/>
      <c r="C8" s="9"/>
      <c r="D8" s="34"/>
      <c r="E8" s="34"/>
      <c r="F8" s="37"/>
      <c r="G8" s="36"/>
    </row>
    <row r="9" spans="2:7" x14ac:dyDescent="0.15">
      <c r="B9" s="1" t="s">
        <v>12</v>
      </c>
      <c r="C9" s="1"/>
      <c r="D9" s="34"/>
      <c r="E9" s="34"/>
      <c r="F9" s="37"/>
      <c r="G9" s="37"/>
    </row>
    <row r="10" spans="2:7" ht="14" thickBot="1" x14ac:dyDescent="0.2">
      <c r="B10" s="20" t="s">
        <v>13</v>
      </c>
      <c r="C10" s="25">
        <f>(ROUNDUP((IF(C7&lt;C7,C7,C7))/1000,0))*1000</f>
        <v>0</v>
      </c>
      <c r="D10" s="34"/>
      <c r="E10" s="34"/>
      <c r="F10" s="38"/>
      <c r="G10" s="39"/>
    </row>
    <row r="11" spans="2:7" x14ac:dyDescent="0.15">
      <c r="B11" s="1"/>
      <c r="C11" s="9"/>
      <c r="D11" s="34"/>
      <c r="E11" s="34"/>
      <c r="F11" s="37"/>
      <c r="G11" s="36"/>
    </row>
    <row r="12" spans="2:7" x14ac:dyDescent="0.15">
      <c r="B12" s="1" t="s">
        <v>18</v>
      </c>
      <c r="C12" s="11"/>
      <c r="D12" s="34"/>
      <c r="E12" s="34"/>
      <c r="F12" s="37"/>
      <c r="G12" s="37"/>
    </row>
    <row r="13" spans="2:7" x14ac:dyDescent="0.15">
      <c r="B13" s="3" t="s">
        <v>23</v>
      </c>
      <c r="C13" s="21">
        <f>IF(AND(C10&gt;0,C10&lt;=1000),60,0)</f>
        <v>0</v>
      </c>
      <c r="D13" s="34"/>
      <c r="E13" s="34"/>
      <c r="F13" s="41"/>
      <c r="G13" s="40"/>
    </row>
    <row r="14" spans="2:7" x14ac:dyDescent="0.15">
      <c r="B14" s="48" t="s">
        <v>22</v>
      </c>
      <c r="C14" s="21">
        <f>IF(AND(C10&gt;1000,C10&lt;=50000),(60+(C10-1000)/1000*7.5),0)</f>
        <v>0</v>
      </c>
      <c r="D14" s="34"/>
      <c r="E14" s="34"/>
      <c r="F14" s="42"/>
      <c r="G14" s="40"/>
    </row>
    <row r="15" spans="2:7" x14ac:dyDescent="0.15">
      <c r="B15" s="4" t="s">
        <v>20</v>
      </c>
      <c r="C15" s="21">
        <f>IF(AND(C10&gt;50000,C10&lt;=250000),(427.5+(C10-50000)/1000*6),0)</f>
        <v>0</v>
      </c>
      <c r="D15" s="34"/>
      <c r="E15" s="34"/>
      <c r="F15" s="42"/>
      <c r="G15" s="40"/>
    </row>
    <row r="16" spans="2:7" x14ac:dyDescent="0.15">
      <c r="B16" s="48" t="s">
        <v>21</v>
      </c>
      <c r="C16" s="21">
        <f>IF(AND(C10&gt;250000,C10&lt;=750000),(1627.5+(C10-250000)/1000*4.5),0)</f>
        <v>0</v>
      </c>
      <c r="D16" s="34"/>
      <c r="E16" s="34"/>
      <c r="F16" s="42"/>
      <c r="G16" s="40"/>
    </row>
    <row r="17" spans="2:7" x14ac:dyDescent="0.15">
      <c r="B17" s="4" t="s">
        <v>24</v>
      </c>
      <c r="C17" s="21">
        <f>IF(C10&gt;750000,(3877.5+(C10-750000)/1000*3),0)</f>
        <v>0</v>
      </c>
      <c r="D17" s="34"/>
      <c r="E17" s="34"/>
      <c r="F17" s="42"/>
      <c r="G17" s="40"/>
    </row>
    <row r="18" spans="2:7" ht="14" thickBot="1" x14ac:dyDescent="0.2">
      <c r="B18" s="4"/>
      <c r="C18" s="12"/>
      <c r="D18" s="34"/>
      <c r="E18" s="34"/>
      <c r="F18" s="42"/>
      <c r="G18" s="43"/>
    </row>
    <row r="19" spans="2:7" ht="14" thickBot="1" x14ac:dyDescent="0.2">
      <c r="B19" s="28" t="s">
        <v>16</v>
      </c>
      <c r="C19" s="23">
        <f>SUM(C13:C18)</f>
        <v>0</v>
      </c>
      <c r="D19" s="34"/>
      <c r="E19" s="34"/>
      <c r="F19" s="44"/>
      <c r="G19" s="30"/>
    </row>
    <row r="20" spans="2:7" x14ac:dyDescent="0.15">
      <c r="B20" s="1"/>
      <c r="C20" s="11"/>
      <c r="D20" s="34"/>
      <c r="E20" s="34"/>
      <c r="F20" s="37"/>
      <c r="G20" s="37"/>
    </row>
    <row r="21" spans="2:7" ht="14" thickBot="1" x14ac:dyDescent="0.2">
      <c r="B21" s="28" t="s">
        <v>19</v>
      </c>
      <c r="C21" s="24">
        <f>SUM(C13:C17)/2</f>
        <v>0</v>
      </c>
      <c r="D21" s="34"/>
      <c r="E21" s="34"/>
      <c r="F21" s="44"/>
      <c r="G21" s="30"/>
    </row>
    <row r="22" spans="2:7" x14ac:dyDescent="0.15">
      <c r="D22" s="34"/>
      <c r="E22" s="34"/>
      <c r="F22" s="34"/>
      <c r="G22" s="34"/>
    </row>
    <row r="23" spans="2:7" x14ac:dyDescent="0.15">
      <c r="B23" s="22" t="s">
        <v>17</v>
      </c>
      <c r="C23" s="47">
        <f>C19+C21</f>
        <v>0</v>
      </c>
      <c r="D23" s="34"/>
      <c r="E23" s="34"/>
      <c r="F23" s="46"/>
      <c r="G23" s="45"/>
    </row>
    <row r="24" spans="2:7" x14ac:dyDescent="0.15">
      <c r="B24" s="26" t="s">
        <v>15</v>
      </c>
      <c r="C24" s="27">
        <f>C19</f>
        <v>0</v>
      </c>
      <c r="D24" s="29"/>
      <c r="E24" s="29"/>
      <c r="F24" s="31"/>
      <c r="G24" s="32"/>
    </row>
  </sheetData>
  <sheetProtection selectLockedCells="1"/>
  <mergeCells count="3">
    <mergeCell ref="B2:C2"/>
    <mergeCell ref="F6:G6"/>
    <mergeCell ref="B6:C6"/>
  </mergeCells>
  <phoneticPr fontId="2" type="noConversion"/>
  <pageMargins left="0.75" right="0.75" top="1" bottom="1" header="0.5" footer="0.5"/>
  <pageSetup orientation="portrait" horizontalDpi="525" verticalDpi="52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9"/>
  <sheetViews>
    <sheetView workbookViewId="0">
      <selection activeCell="C5" sqref="C5"/>
    </sheetView>
  </sheetViews>
  <sheetFormatPr baseColWidth="10" defaultColWidth="9.1640625" defaultRowHeight="13" x14ac:dyDescent="0.15"/>
  <cols>
    <col min="1" max="1" width="3.6640625" style="6" customWidth="1"/>
    <col min="2" max="2" width="60.6640625" style="6" customWidth="1"/>
    <col min="3" max="3" width="15.6640625" style="6" customWidth="1"/>
    <col min="4" max="4" width="9.83203125" style="6" bestFit="1" customWidth="1"/>
    <col min="5" max="5" width="9.1640625" style="6"/>
    <col min="6" max="6" width="12" style="6" customWidth="1"/>
    <col min="7" max="16384" width="9.1640625" style="6"/>
  </cols>
  <sheetData>
    <row r="2" spans="2:8" x14ac:dyDescent="0.15">
      <c r="B2" t="s">
        <v>7</v>
      </c>
      <c r="C2"/>
    </row>
    <row r="3" spans="2:8" ht="14" thickBot="1" x14ac:dyDescent="0.2">
      <c r="B3"/>
      <c r="C3"/>
    </row>
    <row r="4" spans="2:8" ht="14" thickBot="1" x14ac:dyDescent="0.2">
      <c r="B4" s="53" t="s">
        <v>2</v>
      </c>
      <c r="C4" s="54"/>
    </row>
    <row r="5" spans="2:8" ht="14" thickBot="1" x14ac:dyDescent="0.2">
      <c r="B5" s="18" t="s">
        <v>5</v>
      </c>
      <c r="C5" s="17">
        <v>0</v>
      </c>
      <c r="F5" s="8"/>
      <c r="G5" s="8"/>
      <c r="H5" s="8"/>
    </row>
    <row r="6" spans="2:8" x14ac:dyDescent="0.15">
      <c r="B6" s="1"/>
      <c r="C6" s="9"/>
      <c r="F6" s="8"/>
      <c r="G6" s="8"/>
      <c r="H6" s="8"/>
    </row>
    <row r="7" spans="2:8" x14ac:dyDescent="0.15">
      <c r="B7" s="1" t="s">
        <v>3</v>
      </c>
      <c r="C7" s="1"/>
      <c r="F7" s="8"/>
      <c r="G7" s="8"/>
      <c r="H7" s="8"/>
    </row>
    <row r="8" spans="2:8" x14ac:dyDescent="0.15">
      <c r="B8" s="2" t="s">
        <v>6</v>
      </c>
      <c r="C8" s="7">
        <f>(ROUNDUP((IF(C5&lt;C5,C5,C5))/1000,0))*1000</f>
        <v>0</v>
      </c>
      <c r="F8" s="10"/>
      <c r="G8" s="8"/>
      <c r="H8" s="10"/>
    </row>
    <row r="9" spans="2:8" x14ac:dyDescent="0.15">
      <c r="B9" s="1" t="s">
        <v>1</v>
      </c>
      <c r="C9" s="11"/>
      <c r="F9" s="8"/>
      <c r="G9" s="8"/>
      <c r="H9" s="8"/>
    </row>
    <row r="10" spans="2:8" x14ac:dyDescent="0.15">
      <c r="B10" s="3" t="s">
        <v>0</v>
      </c>
      <c r="C10" s="12">
        <f>IF(AND(C8&gt;0,C8&lt;=1000),30,0)</f>
        <v>0</v>
      </c>
    </row>
    <row r="11" spans="2:8" x14ac:dyDescent="0.15">
      <c r="B11" s="4" t="s">
        <v>8</v>
      </c>
      <c r="C11" s="12">
        <f>IF(AND(C8&gt;1000,C8&lt;=50000),(30+(C8-1000)/1000*5),0)</f>
        <v>0</v>
      </c>
    </row>
    <row r="12" spans="2:8" x14ac:dyDescent="0.15">
      <c r="B12" s="4" t="s">
        <v>9</v>
      </c>
      <c r="C12" s="12">
        <f>IF(AND(C8&gt;50000,C8&lt;=250000),(275+(C8-50000)/1000*4),0)</f>
        <v>0</v>
      </c>
    </row>
    <row r="13" spans="2:8" x14ac:dyDescent="0.15">
      <c r="B13" s="4" t="s">
        <v>10</v>
      </c>
      <c r="C13" s="12">
        <f>IF(AND(C8&gt;250000,C8&lt;=750000),(1075+(C8-250000)/1000*3),0)</f>
        <v>0</v>
      </c>
    </row>
    <row r="14" spans="2:8" x14ac:dyDescent="0.15">
      <c r="B14" s="4" t="s">
        <v>11</v>
      </c>
      <c r="C14" s="12">
        <f>IF(C8&gt;750000,(2575+(C8-750000)/1000*2),0)</f>
        <v>0</v>
      </c>
    </row>
    <row r="15" spans="2:8" x14ac:dyDescent="0.15">
      <c r="B15" s="2"/>
      <c r="C15" s="13"/>
    </row>
    <row r="16" spans="2:8" x14ac:dyDescent="0.15">
      <c r="B16" s="1"/>
      <c r="C16" s="11"/>
    </row>
    <row r="17" spans="2:3" x14ac:dyDescent="0.15">
      <c r="B17" s="2"/>
      <c r="C17" s="14"/>
    </row>
    <row r="18" spans="2:3" ht="14" thickBot="1" x14ac:dyDescent="0.2">
      <c r="B18" s="5"/>
      <c r="C18" s="15"/>
    </row>
    <row r="19" spans="2:3" x14ac:dyDescent="0.15">
      <c r="C19" s="16"/>
    </row>
  </sheetData>
  <sheetProtection selectLockedCells="1"/>
  <mergeCells count="1">
    <mergeCell ref="B4:C4"/>
  </mergeCells>
  <phoneticPr fontId="2" type="noConversion"/>
  <pageMargins left="0.25" right="0.25" top="0.25" bottom="0.25" header="0.5" footer="0.5"/>
  <pageSetup orientation="portrait" horizontalDpi="525" verticalDpi="52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Commercial</vt:lpstr>
      <vt:lpstr>Residential</vt:lpstr>
      <vt:lpstr>Sheet3</vt:lpstr>
    </vt:vector>
  </TitlesOfParts>
  <Company>City of Sumter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Campbell</dc:creator>
  <cp:lastModifiedBy>Matthew Morse</cp:lastModifiedBy>
  <cp:lastPrinted>2008-01-25T19:02:21Z</cp:lastPrinted>
  <dcterms:created xsi:type="dcterms:W3CDTF">2006-01-17T20:24:43Z</dcterms:created>
  <dcterms:modified xsi:type="dcterms:W3CDTF">2018-03-12T20:16:42Z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ef6dbdd3b62047b7a9625215d7fcc827</vt:lpwstr>
  </property>
</Properties>
</file>